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314c28004295b/Desktop/Clerk Tuddenham/North Tuddenham/Internal Audit 2023/"/>
    </mc:Choice>
  </mc:AlternateContent>
  <xr:revisionPtr revIDLastSave="0" documentId="8_{09F35038-2CCE-47D4-B75C-7F13F6B699D6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data (3)" sheetId="1" r:id="rId1"/>
  </sheets>
  <definedNames>
    <definedName name="_xlnm.Print_Area" localSheetId="0">'data (3)'!$A$1:$AD$55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1" l="1"/>
  <c r="AD43" i="1" s="1"/>
  <c r="M23" i="1"/>
  <c r="AD23" i="1" s="1"/>
  <c r="M16" i="1"/>
  <c r="M41" i="1" s="1"/>
  <c r="M45" i="1" s="1"/>
  <c r="L22" i="1"/>
  <c r="AD22" i="1" s="1"/>
  <c r="L24" i="1"/>
  <c r="AD24" i="1" s="1"/>
  <c r="Y25" i="1"/>
  <c r="AD25" i="1" s="1"/>
  <c r="T31" i="1"/>
  <c r="AC30" i="1"/>
  <c r="AC41" i="1" s="1"/>
  <c r="AC45" i="1" s="1"/>
  <c r="T32" i="1"/>
  <c r="AD32" i="1" s="1"/>
  <c r="AB33" i="1"/>
  <c r="AB41" i="1" s="1"/>
  <c r="AB45" i="1" s="1"/>
  <c r="AD31" i="1"/>
  <c r="AD35" i="1"/>
  <c r="AD36" i="1"/>
  <c r="AD37" i="1"/>
  <c r="AD42" i="1"/>
  <c r="AD44" i="1"/>
  <c r="AD46" i="1"/>
  <c r="AD48" i="1"/>
  <c r="AD49" i="1"/>
  <c r="AD50" i="1"/>
  <c r="AD51" i="1"/>
  <c r="AD52" i="1"/>
  <c r="R29" i="1"/>
  <c r="AD29" i="1" s="1"/>
  <c r="P28" i="1"/>
  <c r="AD28" i="1" s="1"/>
  <c r="AA26" i="1"/>
  <c r="AD26" i="1" s="1"/>
  <c r="Z27" i="1"/>
  <c r="Z41" i="1" s="1"/>
  <c r="Z45" i="1" s="1"/>
  <c r="Y20" i="1"/>
  <c r="Y41" i="1" s="1"/>
  <c r="Y45" i="1" s="1"/>
  <c r="P21" i="1"/>
  <c r="AD21" i="1" s="1"/>
  <c r="T18" i="1"/>
  <c r="AD18" i="1" s="1"/>
  <c r="T17" i="1"/>
  <c r="X12" i="1"/>
  <c r="AD12" i="1" s="1"/>
  <c r="W13" i="1"/>
  <c r="W41" i="1" s="1"/>
  <c r="W45" i="1" s="1"/>
  <c r="V9" i="1"/>
  <c r="AD9" i="1" s="1"/>
  <c r="S8" i="1"/>
  <c r="AD8" i="1" s="1"/>
  <c r="U11" i="1"/>
  <c r="U41" i="1" s="1"/>
  <c r="U45" i="1" s="1"/>
  <c r="P7" i="1"/>
  <c r="AD7" i="1" s="1"/>
  <c r="S6" i="1"/>
  <c r="AD6" i="1" s="1"/>
  <c r="R2" i="1"/>
  <c r="Q3" i="1"/>
  <c r="Q41" i="1" s="1"/>
  <c r="Q45" i="1" s="1"/>
  <c r="P4" i="1"/>
  <c r="J15" i="1"/>
  <c r="AD15" i="1" s="1"/>
  <c r="J14" i="1"/>
  <c r="AD14" i="1" s="1"/>
  <c r="K10" i="1"/>
  <c r="K41" i="1" s="1"/>
  <c r="K45" i="1" s="1"/>
  <c r="J5" i="1"/>
  <c r="AD5" i="1" s="1"/>
  <c r="I34" i="1"/>
  <c r="AD34" i="1" s="1"/>
  <c r="I19" i="1"/>
  <c r="AD19" i="1" s="1"/>
  <c r="AD30" i="1" l="1"/>
  <c r="P41" i="1"/>
  <c r="P45" i="1" s="1"/>
  <c r="J41" i="1"/>
  <c r="J45" i="1" s="1"/>
  <c r="AD16" i="1"/>
  <c r="R41" i="1"/>
  <c r="R45" i="1" s="1"/>
  <c r="L41" i="1"/>
  <c r="L45" i="1" s="1"/>
  <c r="V41" i="1"/>
  <c r="V45" i="1" s="1"/>
  <c r="T41" i="1"/>
  <c r="T45" i="1" s="1"/>
  <c r="AD11" i="1"/>
  <c r="X41" i="1"/>
  <c r="X45" i="1" s="1"/>
  <c r="AD27" i="1"/>
  <c r="AD33" i="1"/>
  <c r="AD20" i="1"/>
  <c r="AA41" i="1"/>
  <c r="AA45" i="1" s="1"/>
  <c r="AD13" i="1"/>
  <c r="AD4" i="1"/>
  <c r="AD2" i="1"/>
  <c r="AD3" i="1"/>
  <c r="AD10" i="1"/>
  <c r="I41" i="1"/>
  <c r="I45" i="1" s="1"/>
  <c r="I47" i="1" s="1"/>
  <c r="AD17" i="1"/>
  <c r="S41" i="1"/>
  <c r="S45" i="1" s="1"/>
  <c r="E50" i="1" l="1"/>
  <c r="P47" i="1"/>
  <c r="E52" i="1" s="1"/>
  <c r="AD47" i="1" l="1"/>
  <c r="E54" i="1"/>
</calcChain>
</file>

<file path=xl/sharedStrings.xml><?xml version="1.0" encoding="utf-8"?>
<sst xmlns="http://schemas.openxmlformats.org/spreadsheetml/2006/main" count="141" uniqueCount="67">
  <si>
    <t>Date</t>
  </si>
  <si>
    <t>Account</t>
  </si>
  <si>
    <t>Amount</t>
  </si>
  <si>
    <t>Subcategory</t>
  </si>
  <si>
    <t>Memo</t>
  </si>
  <si>
    <t>20-28-20 40668907</t>
  </si>
  <si>
    <t>Cheque</t>
  </si>
  <si>
    <t>Counter Credit</t>
  </si>
  <si>
    <t>Direct Debit</t>
  </si>
  <si>
    <t>Credit Payment</t>
  </si>
  <si>
    <t xml:space="preserve">33EAST DEREHAM        	100044	</t>
  </si>
  <si>
    <t xml:space="preserve">33EAST DEREHAM        	100043	</t>
  </si>
  <si>
    <t xml:space="preserve">33EAST DEREHAM        	100042	</t>
  </si>
  <si>
    <t xml:space="preserve">100525               		</t>
  </si>
  <si>
    <t xml:space="preserve">100526                			</t>
  </si>
  <si>
    <t xml:space="preserve">100527                		</t>
  </si>
  <si>
    <t xml:space="preserve">100524                		</t>
  </si>
  <si>
    <t xml:space="preserve">100523               	</t>
  </si>
  <si>
    <t xml:space="preserve">100521                		</t>
  </si>
  <si>
    <t xml:space="preserve">100520                		</t>
  </si>
  <si>
    <t xml:space="preserve">GBS RE RPA NO2 ACC    		</t>
  </si>
  <si>
    <t xml:space="preserve">100522                		</t>
  </si>
  <si>
    <t xml:space="preserve">ICO                   		</t>
  </si>
  <si>
    <t xml:space="preserve">100519                		</t>
  </si>
  <si>
    <t xml:space="preserve">Mellor Metals Limi    		</t>
  </si>
  <si>
    <t xml:space="preserve">100518                		</t>
  </si>
  <si>
    <t xml:space="preserve">100517                		</t>
  </si>
  <si>
    <t xml:space="preserve">BRECKLAND COUNCIL     		</t>
  </si>
  <si>
    <t xml:space="preserve">100515                	</t>
  </si>
  <si>
    <t xml:space="preserve">100516                	</t>
  </si>
  <si>
    <t xml:space="preserve">100480                	</t>
  </si>
  <si>
    <t xml:space="preserve">100513                	</t>
  </si>
  <si>
    <t xml:space="preserve">100514                	</t>
  </si>
  <si>
    <t xml:space="preserve">100512                		</t>
  </si>
  <si>
    <t xml:space="preserve">100511                	</t>
  </si>
  <si>
    <t xml:space="preserve">100479                		</t>
  </si>
  <si>
    <t xml:space="preserve">100482                		</t>
  </si>
  <si>
    <t xml:space="preserve">100478                			</t>
  </si>
  <si>
    <t xml:space="preserve">100481                		</t>
  </si>
  <si>
    <t xml:space="preserve">100477                	</t>
  </si>
  <si>
    <t xml:space="preserve">100475                	</t>
  </si>
  <si>
    <t xml:space="preserve">100476                	</t>
  </si>
  <si>
    <t>Precept</t>
  </si>
  <si>
    <t>Recycling</t>
  </si>
  <si>
    <t>RPA grant</t>
  </si>
  <si>
    <t>Clerks salary</t>
  </si>
  <si>
    <t>Waste exps</t>
  </si>
  <si>
    <t>Village hall</t>
  </si>
  <si>
    <t>Grounds maint</t>
  </si>
  <si>
    <t>Volunteer exps</t>
  </si>
  <si>
    <t>Training</t>
  </si>
  <si>
    <t>Website</t>
  </si>
  <si>
    <t>ICO</t>
  </si>
  <si>
    <t>Other maint</t>
  </si>
  <si>
    <t>Subs</t>
  </si>
  <si>
    <t>NTPCC</t>
  </si>
  <si>
    <t>Audit</t>
  </si>
  <si>
    <t>o/s 2022</t>
  </si>
  <si>
    <t>Insurance</t>
  </si>
  <si>
    <t>NARS donation</t>
  </si>
  <si>
    <t>Recycling grants</t>
  </si>
  <si>
    <t>Firewood</t>
  </si>
  <si>
    <t>o/s 2023</t>
  </si>
  <si>
    <t>Opening balance</t>
  </si>
  <si>
    <t>Bankings</t>
  </si>
  <si>
    <t>Payments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</si>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</sst>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43" fontId="0" fillId="0" borderId="0" xfId="1" applyFont="1"/>
    <xf numFmtId="0" fontId="0" fillId="0" borderId="0" xfId="0" applyAlignment="1">
      <alignment horizontal="left"/>
    </xf>
    <xf numFmtId="43" fontId="0" fillId="0" borderId="10" xfId="1" applyFont="1" applyBorder="1"/>
    <xf numFmtId="43" fontId="0" fillId="0" borderId="0" xfId="0" applyNumberFormat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workbookViewId="0"/>
  </sheetViews>
  <sheetFormatPr defaultRowHeight="15" x14ac:dyDescent="0.25"/>
  <cols>
    <col min="1" max="1" width="12.85546875" customWidth="1"/>
    <col min="2" max="2" width="13" customWidth="1"/>
    <col min="3" max="3" width="11.140625" customWidth="1"/>
    <col min="4" max="4" width="16.7109375" customWidth="1"/>
    <col min="5" max="5" width="13.42578125" customWidth="1"/>
    <col min="6" max="6" width="2.140625" customWidth="1"/>
    <col min="7" max="7" width="2.7109375" customWidth="1"/>
    <col min="9" max="9" width="10.5703125" customWidth="1"/>
    <col min="10" max="10" width="10.28515625" customWidth="1"/>
    <col min="11" max="11" width="10.5703125" customWidth="1"/>
    <col min="12" max="12" width="12.85546875" customWidth="1"/>
    <col min="13" max="14" width="9" customWidth="1"/>
    <col min="15" max="15" width="9" bestFit="1" customWidth="1"/>
    <col min="16" max="16" width="10.28515625" customWidth="1"/>
    <col min="17" max="17" width="10" customWidth="1"/>
    <col min="18" max="18" width="9.7109375" customWidth="1"/>
    <col min="19" max="19" width="11.5703125" customWidth="1"/>
    <col min="20" max="20" width="10.7109375" customWidth="1"/>
    <col min="21" max="21" width="12.28515625" customWidth="1"/>
    <col min="22" max="28" width="9" bestFit="1" customWidth="1"/>
    <col min="29" max="29" width="12" customWidth="1"/>
    <col min="30" max="30" width="9.28515625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I1" s="2" t="s">
        <v>42</v>
      </c>
      <c r="J1" s="2" t="s">
        <v>43</v>
      </c>
      <c r="K1" s="2" t="s">
        <v>44</v>
      </c>
      <c r="L1" s="2" t="s">
        <v>60</v>
      </c>
      <c r="M1" s="2" t="s">
        <v>61</v>
      </c>
      <c r="N1" s="2"/>
      <c r="O1" s="2"/>
      <c r="P1" s="2" t="s">
        <v>45</v>
      </c>
      <c r="Q1" s="2" t="s">
        <v>46</v>
      </c>
      <c r="R1" s="2" t="s">
        <v>47</v>
      </c>
      <c r="S1" s="2" t="s">
        <v>48</v>
      </c>
      <c r="T1" s="2" t="s">
        <v>53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54</v>
      </c>
      <c r="Z1" s="2" t="s">
        <v>55</v>
      </c>
      <c r="AA1" s="2" t="s">
        <v>56</v>
      </c>
      <c r="AB1" s="2" t="s">
        <v>58</v>
      </c>
      <c r="AC1" s="2" t="s">
        <v>59</v>
      </c>
    </row>
    <row r="2" spans="1:30" x14ac:dyDescent="0.25">
      <c r="A2" s="1">
        <v>45015</v>
      </c>
      <c r="B2" t="s">
        <v>5</v>
      </c>
      <c r="C2">
        <v>-200</v>
      </c>
      <c r="D2" t="s">
        <v>6</v>
      </c>
      <c r="E2" t="s">
        <v>13</v>
      </c>
      <c r="I2" s="4"/>
      <c r="J2" s="4"/>
      <c r="K2" s="4"/>
      <c r="L2" s="4"/>
      <c r="M2" s="4"/>
      <c r="N2" s="4"/>
      <c r="O2" s="4"/>
      <c r="P2" s="4"/>
      <c r="Q2" s="4"/>
      <c r="R2" s="4">
        <f>C2</f>
        <v>-200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>
        <f t="shared" ref="AD2:AD37" si="0">C2-SUM(I2:AC2)</f>
        <v>0</v>
      </c>
    </row>
    <row r="3" spans="1:30" x14ac:dyDescent="0.25">
      <c r="A3" s="1">
        <v>45014</v>
      </c>
      <c r="B3" t="s">
        <v>5</v>
      </c>
      <c r="C3">
        <v>-264.8</v>
      </c>
      <c r="D3" t="s">
        <v>6</v>
      </c>
      <c r="E3" t="s">
        <v>14</v>
      </c>
      <c r="I3" s="4"/>
      <c r="J3" s="4"/>
      <c r="K3" s="4"/>
      <c r="L3" s="4"/>
      <c r="M3" s="4"/>
      <c r="N3" s="4"/>
      <c r="O3" s="4"/>
      <c r="P3" s="4"/>
      <c r="Q3" s="4">
        <f>C3</f>
        <v>-264.8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>
        <f t="shared" si="0"/>
        <v>0</v>
      </c>
    </row>
    <row r="4" spans="1:30" x14ac:dyDescent="0.25">
      <c r="A4" s="1">
        <v>45013</v>
      </c>
      <c r="B4" t="s">
        <v>5</v>
      </c>
      <c r="C4">
        <v>-599.38</v>
      </c>
      <c r="D4" t="s">
        <v>6</v>
      </c>
      <c r="E4" t="s">
        <v>15</v>
      </c>
      <c r="I4" s="4"/>
      <c r="J4" s="4"/>
      <c r="K4" s="4"/>
      <c r="L4" s="4"/>
      <c r="M4" s="4"/>
      <c r="N4" s="4"/>
      <c r="O4" s="4"/>
      <c r="P4" s="4">
        <f>C4</f>
        <v>-599.38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>
        <f t="shared" si="0"/>
        <v>0</v>
      </c>
    </row>
    <row r="5" spans="1:30" x14ac:dyDescent="0.25">
      <c r="A5" s="1">
        <v>44952</v>
      </c>
      <c r="B5" t="s">
        <v>5</v>
      </c>
      <c r="C5">
        <v>594</v>
      </c>
      <c r="D5" t="s">
        <v>7</v>
      </c>
      <c r="E5" t="s">
        <v>24</v>
      </c>
      <c r="I5" s="4"/>
      <c r="J5" s="4">
        <f>C5</f>
        <v>594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>
        <f t="shared" si="0"/>
        <v>0</v>
      </c>
    </row>
    <row r="6" spans="1:30" x14ac:dyDescent="0.25">
      <c r="A6" s="1">
        <v>44949</v>
      </c>
      <c r="B6" t="s">
        <v>5</v>
      </c>
      <c r="C6">
        <v>-146.97</v>
      </c>
      <c r="D6" t="s">
        <v>6</v>
      </c>
      <c r="E6" t="s">
        <v>16</v>
      </c>
      <c r="I6" s="4"/>
      <c r="J6" s="4"/>
      <c r="K6" s="4"/>
      <c r="L6" s="4"/>
      <c r="M6" s="4"/>
      <c r="N6" s="4"/>
      <c r="O6" s="4"/>
      <c r="P6" s="4"/>
      <c r="Q6" s="4"/>
      <c r="R6" s="4"/>
      <c r="S6" s="4">
        <f>C6</f>
        <v>-146.97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>
        <f t="shared" si="0"/>
        <v>0</v>
      </c>
    </row>
    <row r="7" spans="1:30" x14ac:dyDescent="0.25">
      <c r="A7" s="1">
        <v>44924</v>
      </c>
      <c r="B7" t="s">
        <v>5</v>
      </c>
      <c r="C7">
        <v>-603.85</v>
      </c>
      <c r="D7" t="s">
        <v>6</v>
      </c>
      <c r="E7" t="s">
        <v>17</v>
      </c>
      <c r="I7" s="4"/>
      <c r="J7" s="4"/>
      <c r="K7" s="4"/>
      <c r="L7" s="4"/>
      <c r="M7" s="4"/>
      <c r="N7" s="4"/>
      <c r="O7" s="4"/>
      <c r="P7" s="4">
        <f>C7</f>
        <v>-603.85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f t="shared" si="0"/>
        <v>0</v>
      </c>
    </row>
    <row r="8" spans="1:30" x14ac:dyDescent="0.25">
      <c r="A8" s="1">
        <v>44916</v>
      </c>
      <c r="B8" t="s">
        <v>5</v>
      </c>
      <c r="C8">
        <v>-190</v>
      </c>
      <c r="D8" t="s">
        <v>6</v>
      </c>
      <c r="E8" t="s">
        <v>18</v>
      </c>
      <c r="I8" s="4"/>
      <c r="J8" s="4"/>
      <c r="K8" s="4"/>
      <c r="L8" s="4"/>
      <c r="M8" s="4"/>
      <c r="N8" s="4"/>
      <c r="O8" s="4"/>
      <c r="P8" s="4"/>
      <c r="Q8" s="4"/>
      <c r="R8" s="4"/>
      <c r="S8" s="4">
        <f>C8</f>
        <v>-190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>
        <f t="shared" si="0"/>
        <v>0</v>
      </c>
    </row>
    <row r="9" spans="1:30" x14ac:dyDescent="0.25">
      <c r="A9" s="1">
        <v>44911</v>
      </c>
      <c r="B9" t="s">
        <v>5</v>
      </c>
      <c r="C9">
        <v>-36</v>
      </c>
      <c r="D9" t="s">
        <v>6</v>
      </c>
      <c r="E9" t="s">
        <v>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f>C9</f>
        <v>-36</v>
      </c>
      <c r="W9" s="4"/>
      <c r="X9" s="4"/>
      <c r="Y9" s="4"/>
      <c r="Z9" s="4"/>
      <c r="AA9" s="4"/>
      <c r="AB9" s="4"/>
      <c r="AC9" s="4"/>
      <c r="AD9" s="4">
        <f t="shared" si="0"/>
        <v>0</v>
      </c>
    </row>
    <row r="10" spans="1:30" x14ac:dyDescent="0.25">
      <c r="A10" s="1">
        <v>44902</v>
      </c>
      <c r="B10" t="s">
        <v>5</v>
      </c>
      <c r="C10">
        <v>1060</v>
      </c>
      <c r="D10" t="s">
        <v>7</v>
      </c>
      <c r="E10" t="s">
        <v>20</v>
      </c>
      <c r="I10" s="4"/>
      <c r="J10" s="4"/>
      <c r="K10" s="4">
        <f>C10</f>
        <v>1060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>
        <f t="shared" si="0"/>
        <v>0</v>
      </c>
    </row>
    <row r="11" spans="1:30" x14ac:dyDescent="0.25">
      <c r="A11" s="1">
        <v>44901</v>
      </c>
      <c r="B11" t="s">
        <v>5</v>
      </c>
      <c r="C11">
        <v>-100</v>
      </c>
      <c r="D11" t="s">
        <v>6</v>
      </c>
      <c r="E11" t="s">
        <v>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>C11</f>
        <v>-100</v>
      </c>
      <c r="V11" s="4"/>
      <c r="W11" s="4"/>
      <c r="X11" s="4"/>
      <c r="Y11" s="4"/>
      <c r="Z11" s="4"/>
      <c r="AA11" s="4"/>
      <c r="AB11" s="4"/>
      <c r="AC11" s="4"/>
      <c r="AD11" s="4">
        <f t="shared" si="0"/>
        <v>0</v>
      </c>
    </row>
    <row r="12" spans="1:30" x14ac:dyDescent="0.25">
      <c r="A12" s="1">
        <v>44897</v>
      </c>
      <c r="B12" t="s">
        <v>5</v>
      </c>
      <c r="C12">
        <v>-35</v>
      </c>
      <c r="D12" t="s">
        <v>8</v>
      </c>
      <c r="E12" t="s">
        <v>22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>C12</f>
        <v>-35</v>
      </c>
      <c r="Y12" s="4"/>
      <c r="Z12" s="4"/>
      <c r="AA12" s="4"/>
      <c r="AB12" s="4"/>
      <c r="AC12" s="4"/>
      <c r="AD12" s="4">
        <f t="shared" si="0"/>
        <v>0</v>
      </c>
    </row>
    <row r="13" spans="1:30" x14ac:dyDescent="0.25">
      <c r="A13" s="1">
        <v>44894</v>
      </c>
      <c r="B13" t="s">
        <v>5</v>
      </c>
      <c r="C13">
        <v>-44.98</v>
      </c>
      <c r="D13" t="s">
        <v>6</v>
      </c>
      <c r="E13" t="s">
        <v>23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f>C13</f>
        <v>-44.98</v>
      </c>
      <c r="X13" s="4"/>
      <c r="Y13" s="4"/>
      <c r="Z13" s="4"/>
      <c r="AA13" s="4"/>
      <c r="AB13" s="4"/>
      <c r="AC13" s="4"/>
      <c r="AD13" s="4">
        <f t="shared" si="0"/>
        <v>0</v>
      </c>
    </row>
    <row r="14" spans="1:30" x14ac:dyDescent="0.25">
      <c r="A14" s="1">
        <v>44869</v>
      </c>
      <c r="B14" t="s">
        <v>5</v>
      </c>
      <c r="C14">
        <v>458</v>
      </c>
      <c r="D14" t="s">
        <v>7</v>
      </c>
      <c r="E14" t="s">
        <v>24</v>
      </c>
      <c r="I14" s="4"/>
      <c r="J14" s="4">
        <f>C14</f>
        <v>458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 t="shared" si="0"/>
        <v>0</v>
      </c>
    </row>
    <row r="15" spans="1:30" x14ac:dyDescent="0.25">
      <c r="A15" s="1">
        <v>44868</v>
      </c>
      <c r="B15" t="s">
        <v>5</v>
      </c>
      <c r="C15">
        <v>1109.74</v>
      </c>
      <c r="D15" t="s">
        <v>7</v>
      </c>
      <c r="E15" t="s">
        <v>24</v>
      </c>
      <c r="I15" s="4"/>
      <c r="J15" s="4">
        <f>C15</f>
        <v>1109.74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f t="shared" si="0"/>
        <v>0</v>
      </c>
    </row>
    <row r="16" spans="1:30" x14ac:dyDescent="0.25">
      <c r="A16" s="1">
        <v>44868</v>
      </c>
      <c r="B16" t="s">
        <v>5</v>
      </c>
      <c r="C16">
        <v>60</v>
      </c>
      <c r="D16" t="s">
        <v>9</v>
      </c>
      <c r="E16" t="s">
        <v>10</v>
      </c>
      <c r="I16" s="4"/>
      <c r="J16" s="4"/>
      <c r="K16" s="4"/>
      <c r="L16" s="4"/>
      <c r="M16" s="4">
        <f>C16</f>
        <v>60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 t="shared" si="0"/>
        <v>0</v>
      </c>
    </row>
    <row r="17" spans="1:30" x14ac:dyDescent="0.25">
      <c r="A17" s="1">
        <v>44846</v>
      </c>
      <c r="B17" t="s">
        <v>5</v>
      </c>
      <c r="C17">
        <v>-32.119999999999997</v>
      </c>
      <c r="D17" t="s">
        <v>6</v>
      </c>
      <c r="E17" t="s">
        <v>25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>C17</f>
        <v>-32.119999999999997</v>
      </c>
      <c r="U17" s="4"/>
      <c r="V17" s="4"/>
      <c r="W17" s="4"/>
      <c r="X17" s="4"/>
      <c r="Y17" s="4"/>
      <c r="Z17" s="4"/>
      <c r="AA17" s="4"/>
      <c r="AB17" s="4"/>
      <c r="AC17" s="4"/>
      <c r="AD17" s="4">
        <f t="shared" si="0"/>
        <v>0</v>
      </c>
    </row>
    <row r="18" spans="1:30" x14ac:dyDescent="0.25">
      <c r="A18" s="1">
        <v>44834</v>
      </c>
      <c r="B18" t="s">
        <v>5</v>
      </c>
      <c r="C18">
        <v>-11.79</v>
      </c>
      <c r="D18" t="s">
        <v>6</v>
      </c>
      <c r="E18" t="s">
        <v>26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f>C18</f>
        <v>-11.79</v>
      </c>
      <c r="U18" s="4"/>
      <c r="V18" s="4"/>
      <c r="W18" s="4"/>
      <c r="X18" s="4"/>
      <c r="Y18" s="4"/>
      <c r="Z18" s="4"/>
      <c r="AA18" s="4"/>
      <c r="AB18" s="4"/>
      <c r="AC18" s="4"/>
      <c r="AD18" s="4">
        <f t="shared" si="0"/>
        <v>0</v>
      </c>
    </row>
    <row r="19" spans="1:30" x14ac:dyDescent="0.25">
      <c r="A19" s="1">
        <v>44833</v>
      </c>
      <c r="B19" t="s">
        <v>5</v>
      </c>
      <c r="C19">
        <v>1600</v>
      </c>
      <c r="D19" t="s">
        <v>7</v>
      </c>
      <c r="E19" t="s">
        <v>27</v>
      </c>
      <c r="I19" s="4">
        <f>C19</f>
        <v>1600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>
        <f t="shared" si="0"/>
        <v>0</v>
      </c>
    </row>
    <row r="20" spans="1:30" x14ac:dyDescent="0.25">
      <c r="A20" s="1">
        <v>44827</v>
      </c>
      <c r="B20" t="s">
        <v>5</v>
      </c>
      <c r="C20">
        <v>-50</v>
      </c>
      <c r="D20" t="s">
        <v>6</v>
      </c>
      <c r="E20" t="s">
        <v>28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f>C20</f>
        <v>-50</v>
      </c>
      <c r="Z20" s="4"/>
      <c r="AA20" s="4"/>
      <c r="AB20" s="4"/>
      <c r="AC20" s="4"/>
      <c r="AD20" s="4">
        <f t="shared" si="0"/>
        <v>0</v>
      </c>
    </row>
    <row r="21" spans="1:30" x14ac:dyDescent="0.25">
      <c r="A21" s="1">
        <v>44819</v>
      </c>
      <c r="B21" t="s">
        <v>5</v>
      </c>
      <c r="C21">
        <v>-554.6</v>
      </c>
      <c r="D21" t="s">
        <v>6</v>
      </c>
      <c r="E21" t="s">
        <v>29</v>
      </c>
      <c r="I21" s="4"/>
      <c r="J21" s="4"/>
      <c r="K21" s="4"/>
      <c r="L21" s="4"/>
      <c r="M21" s="4"/>
      <c r="N21" s="4"/>
      <c r="O21" s="4"/>
      <c r="P21" s="4">
        <f>C21</f>
        <v>-554.6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f t="shared" si="0"/>
        <v>0</v>
      </c>
    </row>
    <row r="22" spans="1:30" x14ac:dyDescent="0.25">
      <c r="A22" s="1">
        <v>44770</v>
      </c>
      <c r="B22" t="s">
        <v>5</v>
      </c>
      <c r="C22">
        <v>349.02</v>
      </c>
      <c r="D22" t="s">
        <v>9</v>
      </c>
      <c r="E22" t="s">
        <v>11</v>
      </c>
      <c r="I22" s="4"/>
      <c r="J22" s="4"/>
      <c r="K22" s="4"/>
      <c r="L22" s="4">
        <f>C22</f>
        <v>349.02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f t="shared" si="0"/>
        <v>0</v>
      </c>
    </row>
    <row r="23" spans="1:30" x14ac:dyDescent="0.25">
      <c r="A23" s="1">
        <v>44770</v>
      </c>
      <c r="B23" t="s">
        <v>5</v>
      </c>
      <c r="C23">
        <v>85</v>
      </c>
      <c r="D23" t="s">
        <v>9</v>
      </c>
      <c r="E23" t="s">
        <v>12</v>
      </c>
      <c r="I23" s="4"/>
      <c r="J23" s="4"/>
      <c r="K23" s="4"/>
      <c r="L23" s="4"/>
      <c r="M23" s="4">
        <f>C23</f>
        <v>85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>
        <f t="shared" si="0"/>
        <v>0</v>
      </c>
    </row>
    <row r="24" spans="1:30" x14ac:dyDescent="0.25">
      <c r="A24" s="1">
        <v>44749</v>
      </c>
      <c r="B24" t="s">
        <v>5</v>
      </c>
      <c r="C24">
        <v>224.59</v>
      </c>
      <c r="D24" t="s">
        <v>7</v>
      </c>
      <c r="E24" t="s">
        <v>27</v>
      </c>
      <c r="I24" s="4"/>
      <c r="J24" s="4"/>
      <c r="K24" s="4"/>
      <c r="L24" s="4">
        <f>C24</f>
        <v>224.59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>
        <f t="shared" si="0"/>
        <v>0</v>
      </c>
    </row>
    <row r="25" spans="1:30" x14ac:dyDescent="0.25">
      <c r="A25" s="1">
        <v>44746</v>
      </c>
      <c r="B25" t="s">
        <v>5</v>
      </c>
      <c r="C25">
        <v>-148.62</v>
      </c>
      <c r="D25" t="s">
        <v>6</v>
      </c>
      <c r="E25" t="s">
        <v>30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>C25</f>
        <v>-148.62</v>
      </c>
      <c r="Z25" s="4"/>
      <c r="AA25" s="4"/>
      <c r="AB25" s="4"/>
      <c r="AC25" s="4"/>
      <c r="AD25" s="4">
        <f t="shared" si="0"/>
        <v>0</v>
      </c>
    </row>
    <row r="26" spans="1:30" x14ac:dyDescent="0.25">
      <c r="A26" s="1">
        <v>44746</v>
      </c>
      <c r="B26" t="s">
        <v>5</v>
      </c>
      <c r="C26">
        <v>-50</v>
      </c>
      <c r="D26" t="s">
        <v>6</v>
      </c>
      <c r="E26" t="s">
        <v>31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>C26</f>
        <v>-50</v>
      </c>
      <c r="AB26" s="4"/>
      <c r="AC26" s="4"/>
      <c r="AD26" s="4">
        <f t="shared" si="0"/>
        <v>0</v>
      </c>
    </row>
    <row r="27" spans="1:30" x14ac:dyDescent="0.25">
      <c r="A27" s="1">
        <v>44742</v>
      </c>
      <c r="B27" t="s">
        <v>5</v>
      </c>
      <c r="C27">
        <v>-500</v>
      </c>
      <c r="D27" t="s">
        <v>6</v>
      </c>
      <c r="E27" t="s">
        <v>32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>C27</f>
        <v>-500</v>
      </c>
      <c r="AA27" s="4"/>
      <c r="AB27" s="4"/>
      <c r="AC27" s="4"/>
      <c r="AD27" s="4">
        <f t="shared" si="0"/>
        <v>0</v>
      </c>
    </row>
    <row r="28" spans="1:30" x14ac:dyDescent="0.25">
      <c r="A28" s="1">
        <v>44740</v>
      </c>
      <c r="B28" t="s">
        <v>5</v>
      </c>
      <c r="C28">
        <v>-696.97</v>
      </c>
      <c r="D28" t="s">
        <v>6</v>
      </c>
      <c r="E28" t="s">
        <v>33</v>
      </c>
      <c r="I28" s="4"/>
      <c r="J28" s="4"/>
      <c r="K28" s="4"/>
      <c r="L28" s="4"/>
      <c r="M28" s="4"/>
      <c r="N28" s="4"/>
      <c r="O28" s="4"/>
      <c r="P28" s="4">
        <f>C28</f>
        <v>-696.97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>
        <f t="shared" si="0"/>
        <v>0</v>
      </c>
    </row>
    <row r="29" spans="1:30" x14ac:dyDescent="0.25">
      <c r="A29" s="1">
        <v>44726</v>
      </c>
      <c r="B29" t="s">
        <v>5</v>
      </c>
      <c r="C29">
        <v>-30</v>
      </c>
      <c r="D29" t="s">
        <v>6</v>
      </c>
      <c r="E29" t="s">
        <v>34</v>
      </c>
      <c r="I29" s="4"/>
      <c r="J29" s="4"/>
      <c r="K29" s="4"/>
      <c r="L29" s="4"/>
      <c r="M29" s="4"/>
      <c r="N29" s="4"/>
      <c r="O29" s="4"/>
      <c r="P29" s="4"/>
      <c r="Q29" s="4"/>
      <c r="R29" s="4">
        <f>C29</f>
        <v>-30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f t="shared" si="0"/>
        <v>0</v>
      </c>
    </row>
    <row r="30" spans="1:30" x14ac:dyDescent="0.25">
      <c r="A30" s="1">
        <v>44722</v>
      </c>
      <c r="B30" t="s">
        <v>5</v>
      </c>
      <c r="C30">
        <v>-100</v>
      </c>
      <c r="D30" t="s">
        <v>6</v>
      </c>
      <c r="E30" t="s">
        <v>35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>C30</f>
        <v>-100</v>
      </c>
      <c r="AD30" s="4">
        <f t="shared" si="0"/>
        <v>0</v>
      </c>
    </row>
    <row r="31" spans="1:30" x14ac:dyDescent="0.25">
      <c r="A31" s="1">
        <v>44721</v>
      </c>
      <c r="B31" t="s">
        <v>5</v>
      </c>
      <c r="C31">
        <v>-39.99</v>
      </c>
      <c r="D31" t="s">
        <v>6</v>
      </c>
      <c r="E31" t="s">
        <v>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f>C31</f>
        <v>-39.99</v>
      </c>
      <c r="U31" s="4"/>
      <c r="V31" s="4"/>
      <c r="W31" s="4"/>
      <c r="X31" s="4"/>
      <c r="Y31" s="4"/>
      <c r="Z31" s="4"/>
      <c r="AA31" s="4"/>
      <c r="AB31" s="4"/>
      <c r="AC31" s="4"/>
      <c r="AD31" s="4">
        <f t="shared" si="0"/>
        <v>0</v>
      </c>
    </row>
    <row r="32" spans="1:30" x14ac:dyDescent="0.25">
      <c r="A32" s="1">
        <v>44718</v>
      </c>
      <c r="B32" t="s">
        <v>5</v>
      </c>
      <c r="C32">
        <v>-54</v>
      </c>
      <c r="D32" t="s">
        <v>6</v>
      </c>
      <c r="E32" t="s">
        <v>37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f>C32</f>
        <v>-54</v>
      </c>
      <c r="U32" s="4"/>
      <c r="V32" s="4"/>
      <c r="W32" s="4"/>
      <c r="X32" s="4"/>
      <c r="Y32" s="4"/>
      <c r="Z32" s="4"/>
      <c r="AA32" s="4"/>
      <c r="AB32" s="4"/>
      <c r="AC32" s="4"/>
      <c r="AD32" s="4">
        <f t="shared" si="0"/>
        <v>0</v>
      </c>
    </row>
    <row r="33" spans="1:30" x14ac:dyDescent="0.25">
      <c r="A33" s="1">
        <v>44713</v>
      </c>
      <c r="B33" t="s">
        <v>5</v>
      </c>
      <c r="C33">
        <v>-432.06</v>
      </c>
      <c r="D33" t="s">
        <v>6</v>
      </c>
      <c r="E33" t="s">
        <v>38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f>C33</f>
        <v>-432.06</v>
      </c>
      <c r="AC33" s="4"/>
      <c r="AD33" s="4">
        <f t="shared" si="0"/>
        <v>0</v>
      </c>
    </row>
    <row r="34" spans="1:30" x14ac:dyDescent="0.25">
      <c r="A34" s="1">
        <v>44659</v>
      </c>
      <c r="B34" t="s">
        <v>5</v>
      </c>
      <c r="C34">
        <v>1600</v>
      </c>
      <c r="D34" t="s">
        <v>7</v>
      </c>
      <c r="E34" t="s">
        <v>27</v>
      </c>
      <c r="I34" s="4">
        <f>C34</f>
        <v>1600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>
        <f t="shared" si="0"/>
        <v>0</v>
      </c>
    </row>
    <row r="35" spans="1:30" x14ac:dyDescent="0.25">
      <c r="A35" s="1">
        <v>44657</v>
      </c>
      <c r="B35" t="s">
        <v>5</v>
      </c>
      <c r="C35">
        <v>-45</v>
      </c>
      <c r="D35" t="s">
        <v>6</v>
      </c>
      <c r="E35" t="s">
        <v>39</v>
      </c>
      <c r="H35" t="s">
        <v>57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f t="shared" si="0"/>
        <v>-45</v>
      </c>
    </row>
    <row r="36" spans="1:30" x14ac:dyDescent="0.25">
      <c r="A36" s="1">
        <v>44655</v>
      </c>
      <c r="B36" t="s">
        <v>5</v>
      </c>
      <c r="C36">
        <v>-885.08</v>
      </c>
      <c r="D36" t="s">
        <v>6</v>
      </c>
      <c r="E36" t="s">
        <v>40</v>
      </c>
      <c r="H36" t="s">
        <v>57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>
        <f t="shared" si="0"/>
        <v>-885.08</v>
      </c>
    </row>
    <row r="37" spans="1:30" x14ac:dyDescent="0.25">
      <c r="A37" s="1">
        <v>44655</v>
      </c>
      <c r="B37" t="s">
        <v>5</v>
      </c>
      <c r="C37">
        <v>-11.96</v>
      </c>
      <c r="D37" t="s">
        <v>6</v>
      </c>
      <c r="E37" t="s">
        <v>41</v>
      </c>
      <c r="H37" t="s">
        <v>57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>
        <f t="shared" si="0"/>
        <v>-11.96</v>
      </c>
    </row>
    <row r="39" spans="1:30" x14ac:dyDescent="0.2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1" spans="1:30" x14ac:dyDescent="0.25">
      <c r="I41" s="4">
        <f>SUM(I2:I38)</f>
        <v>3200</v>
      </c>
      <c r="J41" s="4">
        <f t="shared" ref="J41:M41" si="1">SUM(J2:J38)</f>
        <v>2161.7399999999998</v>
      </c>
      <c r="K41" s="4">
        <f t="shared" si="1"/>
        <v>1060</v>
      </c>
      <c r="L41" s="4">
        <f t="shared" si="1"/>
        <v>573.61</v>
      </c>
      <c r="M41" s="4">
        <f t="shared" si="1"/>
        <v>145</v>
      </c>
      <c r="N41" s="4"/>
      <c r="O41" s="4"/>
      <c r="P41" s="4">
        <f t="shared" ref="P41:AC41" si="2">SUM(P2:P38)</f>
        <v>-2454.8000000000002</v>
      </c>
      <c r="Q41" s="4">
        <f t="shared" si="2"/>
        <v>-264.8</v>
      </c>
      <c r="R41" s="4">
        <f t="shared" si="2"/>
        <v>-230</v>
      </c>
      <c r="S41" s="4">
        <f t="shared" si="2"/>
        <v>-336.97</v>
      </c>
      <c r="T41" s="4">
        <f t="shared" si="2"/>
        <v>-137.9</v>
      </c>
      <c r="U41" s="4">
        <f t="shared" si="2"/>
        <v>-100</v>
      </c>
      <c r="V41" s="4">
        <f t="shared" si="2"/>
        <v>-36</v>
      </c>
      <c r="W41" s="4">
        <f t="shared" si="2"/>
        <v>-44.98</v>
      </c>
      <c r="X41" s="4">
        <f t="shared" si="2"/>
        <v>-35</v>
      </c>
      <c r="Y41" s="4">
        <f t="shared" si="2"/>
        <v>-198.62</v>
      </c>
      <c r="Z41" s="4">
        <f t="shared" si="2"/>
        <v>-500</v>
      </c>
      <c r="AA41" s="4">
        <f t="shared" si="2"/>
        <v>-50</v>
      </c>
      <c r="AB41" s="4">
        <f t="shared" si="2"/>
        <v>-432.06</v>
      </c>
      <c r="AC41" s="4">
        <f t="shared" si="2"/>
        <v>-100</v>
      </c>
      <c r="AD41" s="4"/>
    </row>
    <row r="42" spans="1:30" x14ac:dyDescent="0.25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>
        <f>C42-SUM(I42:AC42)</f>
        <v>0</v>
      </c>
    </row>
    <row r="43" spans="1:30" x14ac:dyDescent="0.25">
      <c r="A43" s="1">
        <v>45028</v>
      </c>
      <c r="C43">
        <v>-280</v>
      </c>
      <c r="D43" t="s">
        <v>6</v>
      </c>
      <c r="E43" s="5">
        <v>100528</v>
      </c>
      <c r="H43" t="s">
        <v>62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>C43</f>
        <v>-280</v>
      </c>
      <c r="W43" s="6"/>
      <c r="X43" s="6"/>
      <c r="Y43" s="6"/>
      <c r="Z43" s="6"/>
      <c r="AA43" s="6"/>
      <c r="AB43" s="6"/>
      <c r="AC43" s="6"/>
      <c r="AD43" s="6">
        <f>C43-SUM(I43:AC43)</f>
        <v>0</v>
      </c>
    </row>
    <row r="44" spans="1:30" x14ac:dyDescent="0.2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>
        <f>C44-SUM(I44:AC44)</f>
        <v>0</v>
      </c>
    </row>
    <row r="45" spans="1:30" x14ac:dyDescent="0.25">
      <c r="I45" s="6">
        <f>I41+I43</f>
        <v>3200</v>
      </c>
      <c r="J45" s="6">
        <f t="shared" ref="J45:AC45" si="3">J41+J43</f>
        <v>2161.7399999999998</v>
      </c>
      <c r="K45" s="6">
        <f t="shared" si="3"/>
        <v>1060</v>
      </c>
      <c r="L45" s="6">
        <f t="shared" si="3"/>
        <v>573.61</v>
      </c>
      <c r="M45" s="6">
        <f t="shared" si="3"/>
        <v>145</v>
      </c>
      <c r="N45" s="6"/>
      <c r="O45" s="6"/>
      <c r="P45" s="6">
        <f t="shared" si="3"/>
        <v>-2454.8000000000002</v>
      </c>
      <c r="Q45" s="6">
        <f t="shared" si="3"/>
        <v>-264.8</v>
      </c>
      <c r="R45" s="6">
        <f t="shared" si="3"/>
        <v>-230</v>
      </c>
      <c r="S45" s="6">
        <f t="shared" si="3"/>
        <v>-336.97</v>
      </c>
      <c r="T45" s="6">
        <f t="shared" si="3"/>
        <v>-137.9</v>
      </c>
      <c r="U45" s="6">
        <f t="shared" si="3"/>
        <v>-100</v>
      </c>
      <c r="V45" s="6">
        <f t="shared" si="3"/>
        <v>-316</v>
      </c>
      <c r="W45" s="6">
        <f t="shared" si="3"/>
        <v>-44.98</v>
      </c>
      <c r="X45" s="6">
        <f t="shared" si="3"/>
        <v>-35</v>
      </c>
      <c r="Y45" s="6">
        <f t="shared" si="3"/>
        <v>-198.62</v>
      </c>
      <c r="Z45" s="6">
        <f t="shared" si="3"/>
        <v>-500</v>
      </c>
      <c r="AA45" s="6">
        <f t="shared" si="3"/>
        <v>-50</v>
      </c>
      <c r="AB45" s="6">
        <f t="shared" si="3"/>
        <v>-432.06</v>
      </c>
      <c r="AC45" s="6">
        <f t="shared" si="3"/>
        <v>-100</v>
      </c>
      <c r="AD45" s="4"/>
    </row>
    <row r="46" spans="1:30" x14ac:dyDescent="0.2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>
        <f t="shared" ref="AD46:AD52" si="4">C46-SUM(I46:AC46)</f>
        <v>0</v>
      </c>
    </row>
    <row r="47" spans="1:30" x14ac:dyDescent="0.25">
      <c r="I47" s="7">
        <f>SUM(I45:M45)</f>
        <v>7140.3499999999995</v>
      </c>
      <c r="J47" s="7"/>
      <c r="P47" s="7">
        <f>SUM(P45:AC45)</f>
        <v>-5201.130000000001</v>
      </c>
      <c r="AD47">
        <f t="shared" si="4"/>
        <v>-1939.2199999999984</v>
      </c>
    </row>
    <row r="48" spans="1:30" x14ac:dyDescent="0.25">
      <c r="B48" s="8" t="s">
        <v>63</v>
      </c>
      <c r="E48" s="4">
        <v>6569.95</v>
      </c>
      <c r="AD48">
        <f t="shared" si="4"/>
        <v>0</v>
      </c>
    </row>
    <row r="49" spans="2:30" x14ac:dyDescent="0.25">
      <c r="B49" s="8"/>
      <c r="E49" s="4"/>
      <c r="AD49">
        <f t="shared" si="4"/>
        <v>0</v>
      </c>
    </row>
    <row r="50" spans="2:30" x14ac:dyDescent="0.25">
      <c r="B50" s="8" t="s">
        <v>64</v>
      </c>
      <c r="E50" s="4">
        <f>I47</f>
        <v>7140.3499999999995</v>
      </c>
      <c r="AD50">
        <f t="shared" si="4"/>
        <v>0</v>
      </c>
    </row>
    <row r="51" spans="2:30" x14ac:dyDescent="0.25">
      <c r="B51" s="8"/>
      <c r="E51" s="4"/>
      <c r="AD51">
        <f t="shared" si="4"/>
        <v>0</v>
      </c>
    </row>
    <row r="52" spans="2:30" x14ac:dyDescent="0.25">
      <c r="B52" s="8" t="s">
        <v>65</v>
      </c>
      <c r="E52" s="6">
        <f>P47</f>
        <v>-5201.130000000001</v>
      </c>
      <c r="AD52">
        <f t="shared" si="4"/>
        <v>0</v>
      </c>
    </row>
    <row r="53" spans="2:30" x14ac:dyDescent="0.25">
      <c r="B53" s="8"/>
      <c r="E53" s="4"/>
    </row>
    <row r="54" spans="2:30" x14ac:dyDescent="0.25">
      <c r="B54" s="8" t="s">
        <v>66</v>
      </c>
      <c r="E54" s="6">
        <f>SUM(E48:E52)</f>
        <v>8509.1699999999983</v>
      </c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(3)</vt:lpstr>
      <vt:lpstr>'data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Vicky</cp:lastModifiedBy>
  <cp:lastPrinted>2023-05-02T15:46:34Z</cp:lastPrinted>
  <dcterms:created xsi:type="dcterms:W3CDTF">2023-05-02T14:56:36Z</dcterms:created>
  <dcterms:modified xsi:type="dcterms:W3CDTF">2023-05-23T14:18:01Z</dcterms:modified>
</cp:coreProperties>
</file>